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CFF" sheetId="1" r:id="rId1"/>
    <sheet name="Instructivo_CFF" sheetId="2" r:id="rId2"/>
  </sheets>
  <definedNames>
    <definedName name="_xlnm._FilterDatabase" localSheetId="0" hidden="1">CFF!$A$2:$K$18</definedName>
  </definedNames>
  <calcPr calcId="124519"/>
</workbook>
</file>

<file path=xl/calcChain.xml><?xml version="1.0" encoding="utf-8"?>
<calcChain xmlns="http://schemas.openxmlformats.org/spreadsheetml/2006/main">
  <c r="C4" i="1"/>
  <c r="C3" s="1"/>
  <c r="D4"/>
  <c r="D3" s="1"/>
  <c r="F4"/>
  <c r="F3" s="1"/>
  <c r="G4"/>
  <c r="H4"/>
  <c r="I4" s="1"/>
  <c r="E5"/>
  <c r="H5"/>
  <c r="I5"/>
  <c r="E6"/>
  <c r="H6"/>
  <c r="I6" s="1"/>
  <c r="E7"/>
  <c r="H7"/>
  <c r="I7"/>
  <c r="E8"/>
  <c r="H8"/>
  <c r="I8" s="1"/>
  <c r="E9"/>
  <c r="H9"/>
  <c r="I9"/>
  <c r="E10"/>
  <c r="H10"/>
  <c r="I10" s="1"/>
  <c r="E11"/>
  <c r="E4" s="1"/>
  <c r="H11"/>
  <c r="I11"/>
  <c r="E12"/>
  <c r="H12"/>
  <c r="I12" s="1"/>
  <c r="E13"/>
  <c r="H13"/>
  <c r="I13"/>
  <c r="E14"/>
  <c r="H14"/>
  <c r="I14" s="1"/>
  <c r="E15"/>
  <c r="H15"/>
  <c r="I15"/>
  <c r="C16"/>
  <c r="D16"/>
  <c r="F16"/>
  <c r="G16"/>
  <c r="G3" s="1"/>
  <c r="H3" s="1"/>
  <c r="I3" s="1"/>
  <c r="H16"/>
  <c r="E17"/>
  <c r="E16" s="1"/>
  <c r="H17"/>
  <c r="I17"/>
  <c r="E18"/>
  <c r="H18"/>
  <c r="I18" s="1"/>
  <c r="E19"/>
  <c r="H19"/>
  <c r="I19"/>
  <c r="C20"/>
  <c r="D20"/>
  <c r="F20"/>
  <c r="G20"/>
  <c r="H20"/>
  <c r="E21"/>
  <c r="E20" s="1"/>
  <c r="H21"/>
  <c r="I21"/>
  <c r="I20" s="1"/>
  <c r="I16" l="1"/>
  <c r="E3"/>
</calcChain>
</file>

<file path=xl/sharedStrings.xml><?xml version="1.0" encoding="utf-8"?>
<sst xmlns="http://schemas.openxmlformats.org/spreadsheetml/2006/main" count="49" uniqueCount="44">
  <si>
    <t>Cargo del funcionario
Nombre del funcionario</t>
  </si>
  <si>
    <t>_________________________</t>
  </si>
  <si>
    <t>Bajo protesta de decir verdad declaramos que los Estados Financieros y sus notas, son razonablemente correctos y son responsabilidad del emisor.</t>
  </si>
  <si>
    <t>Ingresos Derivados de Financiamientos</t>
  </si>
  <si>
    <t>00</t>
  </si>
  <si>
    <t>Ingresos derivados de financiamiento</t>
  </si>
  <si>
    <t>Transferencias, Asignaciones, Subsidios y Otras Ayudas</t>
  </si>
  <si>
    <t>Ingresos por Ventas de Bienes y Servicios</t>
  </si>
  <si>
    <t>Cuotas y Aportaciones de Seguridad Social</t>
  </si>
  <si>
    <t>Ingresos de Organismos y Empresas</t>
  </si>
  <si>
    <t>Participaciones y Aportaciones</t>
  </si>
  <si>
    <t>Capital</t>
  </si>
  <si>
    <t>Corriente</t>
  </si>
  <si>
    <t>Aprovechamientos</t>
  </si>
  <si>
    <t>Productos</t>
  </si>
  <si>
    <t>Derechos</t>
  </si>
  <si>
    <t>Contribuciones de Mejoras</t>
  </si>
  <si>
    <t>Impuestos</t>
  </si>
  <si>
    <t>Ingresos del Gobierno</t>
  </si>
  <si>
    <t>PRESUPUESTO DE INGRESOS</t>
  </si>
  <si>
    <t>EXCEDENTES</t>
  </si>
  <si>
    <t>DIFERENCIA</t>
  </si>
  <si>
    <t>RECAUDADO</t>
  </si>
  <si>
    <t>DEVENGADO</t>
  </si>
  <si>
    <t>MODIFICADO</t>
  </si>
  <si>
    <t>AMPLIACIONES Y REDUCCIONES</t>
  </si>
  <si>
    <t>ESTIMADO</t>
  </si>
  <si>
    <t>CONCEPTO</t>
  </si>
  <si>
    <t>CRI</t>
  </si>
  <si>
    <t>SISTEMA PARA EL DESARROLLO INTEGRAL DE LA FAMILIA DEL MUNICIPIO DE SAN FELIPE, GTO.
ESTADO ANALÍTICO DE INGRESOS POR FUENTE DE FINANCIAMIENTO
DEL 1 DE ENERO AL AL 31 DE DICIEMBRE DEL 2017</t>
  </si>
  <si>
    <t>Los ingresos excedentes se presentan cuando la diferencia del presupuesto recaudado menos el presupuesto estimado arroje una variación positiva.</t>
  </si>
  <si>
    <t>Se deberá presentar los ingresos clasificados de acuerdo a la identificación de los ingresos del Gobierno, a los ingresos de Organismos y Empresas y a los ingresos derivados de financiamiento.</t>
  </si>
  <si>
    <t>Recomendaciones:</t>
  </si>
  <si>
    <t>No se puede modificar el formato.</t>
  </si>
  <si>
    <t>Restricción:</t>
  </si>
  <si>
    <r>
      <rPr>
        <b/>
        <sz val="8"/>
        <color indexed="8"/>
        <rFont val="Arial"/>
        <family val="2"/>
      </rPr>
      <t>EXCEDENTES</t>
    </r>
    <r>
      <rPr>
        <sz val="8"/>
        <color indexed="8"/>
        <rFont val="Arial"/>
        <family val="2"/>
      </rPr>
      <t>: Sólo aplica cuando el importe de la columna de diferencia sea mayor a cero.</t>
    </r>
  </si>
  <si>
    <r>
      <rPr>
        <b/>
        <sz val="8"/>
        <color indexed="8"/>
        <rFont val="Arial"/>
        <family val="2"/>
      </rPr>
      <t>DIFERENCIA</t>
    </r>
    <r>
      <rPr>
        <sz val="8"/>
        <color indexed="8"/>
        <rFont val="Arial"/>
        <family val="2"/>
      </rPr>
      <t>: Es el Recaudado menos Estimado.</t>
    </r>
  </si>
  <si>
    <r>
      <rPr>
        <b/>
        <sz val="8"/>
        <color indexed="8"/>
        <rFont val="Arial"/>
        <family val="2"/>
      </rPr>
      <t>RECAUDADO</t>
    </r>
    <r>
      <rPr>
        <sz val="8"/>
        <color indexed="8"/>
        <rFont val="Arial"/>
        <family val="2"/>
      </rPr>
      <t>: En esta columna debe registrarse los "abonos" del recaudado. Es el momento contable que refleja el cobro en efectivo o cualquier otro medio de pago de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 por parte de los entes públicos.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</si>
  <si>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En esta columna debe registrarse los "abonos" del devengado. Es el momento contable que se realiza cuando existe jurídicamente el derecho de cobro de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 por parte de los entes públicos. En el caso de resoluciones en firme (definitivas) y pago en parcialidades, se deberán reconocer cuando ocurre la notificación de la resolución y/o en la firma del convenio de pago en parcialidades, respectivamente.  En esta columna deben ser los "abonos" del devengado.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</si>
  <si>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 Momento contable que refleja la asignación presupuestaria en lo relativo a la  Ley de Ingresos que resulte de incorporar en su caso, las modificaciones al ingreso estimado, previstas en la ley de ingresos.</t>
    </r>
  </si>
  <si>
    <r>
      <rPr>
        <b/>
        <sz val="8"/>
        <color indexed="8"/>
        <rFont val="Arial"/>
        <family val="2"/>
      </rPr>
      <t>AMPLIACIONES Y REDUCCIONES</t>
    </r>
    <r>
      <rPr>
        <sz val="8"/>
        <color indexed="8"/>
        <rFont val="Arial"/>
        <family val="2"/>
      </rPr>
      <t>: Las modificaciones realizadas al Pronóstico de Ingresos.</t>
    </r>
  </si>
  <si>
    <r>
      <rPr>
        <b/>
        <sz val="8"/>
        <color indexed="8"/>
        <rFont val="Arial"/>
        <family val="2"/>
      </rPr>
      <t>ESTIMADO</t>
    </r>
    <r>
      <rPr>
        <sz val="8"/>
        <color indexed="8"/>
        <rFont val="Arial"/>
        <family val="2"/>
      </rPr>
      <t>: Son los importes que se aprueban anualmente en la Ley de Ingresos, e incluyen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Ingresos.</t>
    </r>
  </si>
  <si>
    <r>
      <rPr>
        <b/>
        <sz val="8"/>
        <color indexed="8"/>
        <rFont val="Arial"/>
        <family val="2"/>
      </rPr>
      <t>CONCEPTO</t>
    </r>
    <r>
      <rPr>
        <sz val="8"/>
        <color indexed="8"/>
        <rFont val="Arial"/>
        <family val="2"/>
      </rPr>
      <t>: Se refiere al nombre que se asigna a cada uno de los desagregados que se señalan.</t>
    </r>
  </si>
  <si>
    <t>Instructivo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</si>
</sst>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1" fillId="0" borderId="0"/>
    <xf numFmtId="0" fontId="3" fillId="0" borderId="0"/>
    <xf numFmtId="0" fontId="1" fillId="0" borderId="0"/>
    <xf numFmtId="164" fontId="3" fillId="0" borderId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0" fontId="2" fillId="0" borderId="0"/>
  </cellStyleXfs>
  <cellXfs count="47">
    <xf numFmtId="0" fontId="0" fillId="0" borderId="0" xfId="0"/>
    <xf numFmtId="0" fontId="2" fillId="0" borderId="0" xfId="1" applyFont="1" applyFill="1" applyBorder="1" applyAlignment="1" applyProtection="1">
      <alignment vertical="top"/>
    </xf>
    <xf numFmtId="0" fontId="4" fillId="0" borderId="0" xfId="2" applyFont="1" applyBorder="1" applyAlignment="1" applyProtection="1">
      <alignment horizontal="left" vertical="top" wrapText="1"/>
      <protection locked="0"/>
    </xf>
    <xf numFmtId="0" fontId="4" fillId="0" borderId="0" xfId="2" applyFont="1" applyBorder="1" applyAlignment="1" applyProtection="1">
      <alignment vertical="top" wrapText="1"/>
      <protection locked="0"/>
    </xf>
    <xf numFmtId="0" fontId="4" fillId="0" borderId="0" xfId="2" applyFont="1" applyBorder="1" applyAlignment="1" applyProtection="1">
      <alignment horizontal="left" vertical="top" wrapText="1" indent="2"/>
      <protection locked="0"/>
    </xf>
    <xf numFmtId="0" fontId="4" fillId="0" borderId="0" xfId="2" applyFont="1" applyAlignment="1" applyProtection="1">
      <alignment vertical="top"/>
      <protection locked="0"/>
    </xf>
    <xf numFmtId="0" fontId="4" fillId="0" borderId="0" xfId="2" applyFont="1" applyAlignment="1" applyProtection="1">
      <alignment horizontal="center" vertical="top"/>
      <protection locked="0"/>
    </xf>
    <xf numFmtId="0" fontId="4" fillId="0" borderId="0" xfId="2" applyFont="1" applyAlignment="1" applyProtection="1">
      <alignment vertical="top" wrapText="1"/>
      <protection locked="0"/>
    </xf>
    <xf numFmtId="0" fontId="4" fillId="0" borderId="0" xfId="2" applyFont="1" applyAlignment="1" applyProtection="1">
      <alignment horizontal="left" vertical="top" wrapText="1" indent="5"/>
      <protection locked="0"/>
    </xf>
    <xf numFmtId="4" fontId="4" fillId="0" borderId="0" xfId="2" applyNumberFormat="1" applyFont="1" applyAlignment="1">
      <alignment vertical="top"/>
    </xf>
    <xf numFmtId="0" fontId="4" fillId="0" borderId="0" xfId="2" applyFont="1" applyAlignment="1">
      <alignment vertical="top" wrapText="1"/>
    </xf>
    <xf numFmtId="0" fontId="4" fillId="0" borderId="0" xfId="2" applyFont="1" applyAlignment="1">
      <alignment vertical="top"/>
    </xf>
    <xf numFmtId="0" fontId="4" fillId="0" borderId="0" xfId="2" applyFont="1" applyAlignment="1" applyProtection="1">
      <alignment vertical="top"/>
    </xf>
    <xf numFmtId="0" fontId="2" fillId="0" borderId="0" xfId="1" applyFont="1" applyFill="1" applyBorder="1" applyAlignment="1" applyProtection="1">
      <alignment vertical="top"/>
      <protection locked="0"/>
    </xf>
    <xf numFmtId="4" fontId="2" fillId="0" borderId="1" xfId="3" applyNumberFormat="1" applyFont="1" applyFill="1" applyBorder="1" applyAlignment="1" applyProtection="1">
      <alignment vertical="top"/>
      <protection locked="0"/>
    </xf>
    <xf numFmtId="4" fontId="2" fillId="0" borderId="2" xfId="3" applyNumberFormat="1" applyFont="1" applyFill="1" applyBorder="1" applyAlignment="1" applyProtection="1">
      <alignment vertical="top"/>
      <protection locked="0"/>
    </xf>
    <xf numFmtId="0" fontId="2" fillId="0" borderId="2" xfId="1" applyFont="1" applyFill="1" applyBorder="1" applyAlignment="1" applyProtection="1">
      <alignment horizontal="left" vertical="top" wrapText="1" indent="1"/>
    </xf>
    <xf numFmtId="0" fontId="2" fillId="0" borderId="3" xfId="1" quotePrefix="1" applyFont="1" applyFill="1" applyBorder="1" applyAlignment="1" applyProtection="1">
      <alignment horizontal="center" vertical="top"/>
    </xf>
    <xf numFmtId="4" fontId="5" fillId="0" borderId="4" xfId="3" applyNumberFormat="1" applyFont="1" applyFill="1" applyBorder="1" applyAlignment="1" applyProtection="1">
      <alignment vertical="top"/>
      <protection locked="0"/>
    </xf>
    <xf numFmtId="4" fontId="5" fillId="0" borderId="0" xfId="3" applyNumberFormat="1" applyFont="1" applyFill="1" applyBorder="1" applyAlignment="1" applyProtection="1">
      <alignment vertical="top"/>
      <protection locked="0"/>
    </xf>
    <xf numFmtId="0" fontId="5" fillId="0" borderId="0" xfId="1" applyFont="1" applyFill="1" applyBorder="1" applyAlignment="1" applyProtection="1">
      <alignment vertical="top"/>
    </xf>
    <xf numFmtId="0" fontId="6" fillId="0" borderId="5" xfId="2" applyFont="1" applyBorder="1" applyAlignment="1" applyProtection="1">
      <alignment horizontal="center" vertical="top"/>
    </xf>
    <xf numFmtId="4" fontId="2" fillId="0" borderId="4" xfId="3" applyNumberFormat="1" applyFont="1" applyFill="1" applyBorder="1" applyAlignment="1" applyProtection="1">
      <alignment vertical="top"/>
      <protection locked="0"/>
    </xf>
    <xf numFmtId="4" fontId="2" fillId="0" borderId="0" xfId="3" applyNumberFormat="1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>
      <alignment horizontal="left" vertical="top" wrapText="1" indent="1"/>
    </xf>
    <xf numFmtId="0" fontId="2" fillId="0" borderId="5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justify" vertical="top" wrapText="1"/>
    </xf>
    <xf numFmtId="0" fontId="2" fillId="0" borderId="0" xfId="1" applyFont="1" applyFill="1" applyBorder="1" applyAlignment="1" applyProtection="1">
      <alignment horizontal="left" vertical="top" indent="2"/>
    </xf>
    <xf numFmtId="4" fontId="5" fillId="0" borderId="6" xfId="3" applyNumberFormat="1" applyFont="1" applyFill="1" applyBorder="1" applyAlignment="1" applyProtection="1">
      <alignment vertical="top"/>
      <protection locked="0"/>
    </xf>
    <xf numFmtId="4" fontId="5" fillId="0" borderId="7" xfId="3" applyNumberFormat="1" applyFont="1" applyFill="1" applyBorder="1" applyAlignment="1" applyProtection="1">
      <alignment vertical="top"/>
      <protection locked="0"/>
    </xf>
    <xf numFmtId="0" fontId="5" fillId="0" borderId="7" xfId="1" applyFont="1" applyFill="1" applyBorder="1" applyAlignment="1" applyProtection="1">
      <alignment vertical="top" wrapText="1"/>
    </xf>
    <xf numFmtId="0" fontId="6" fillId="0" borderId="8" xfId="2" applyFont="1" applyBorder="1" applyAlignment="1" applyProtection="1">
      <alignment horizontal="center" vertical="top"/>
    </xf>
    <xf numFmtId="0" fontId="2" fillId="0" borderId="0" xfId="1" applyFont="1" applyFill="1" applyBorder="1" applyAlignment="1" applyProtection="1">
      <alignment horizontal="center" vertical="top"/>
    </xf>
    <xf numFmtId="0" fontId="2" fillId="0" borderId="0" xfId="1" applyFont="1" applyFill="1" applyBorder="1" applyAlignment="1" applyProtection="1">
      <alignment horizontal="center" vertical="top"/>
      <protection locked="0"/>
    </xf>
    <xf numFmtId="0" fontId="6" fillId="2" borderId="9" xfId="1" applyFont="1" applyFill="1" applyBorder="1" applyAlignment="1" applyProtection="1">
      <alignment horizontal="center" vertical="center" wrapText="1"/>
    </xf>
    <xf numFmtId="0" fontId="6" fillId="2" borderId="10" xfId="1" applyFont="1" applyFill="1" applyBorder="1" applyAlignment="1" applyProtection="1">
      <alignment horizontal="center" vertical="center" wrapText="1"/>
    </xf>
    <xf numFmtId="0" fontId="6" fillId="2" borderId="9" xfId="1" applyFont="1" applyFill="1" applyBorder="1" applyAlignment="1" applyProtection="1">
      <alignment horizontal="center" vertical="center"/>
    </xf>
    <xf numFmtId="0" fontId="6" fillId="2" borderId="1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top"/>
      <protection locked="0"/>
    </xf>
    <xf numFmtId="0" fontId="6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2" xfId="1" applyFont="1" applyFill="1" applyBorder="1" applyAlignment="1" applyProtection="1">
      <alignment horizontal="center" vertical="center" wrapText="1"/>
      <protection locked="0"/>
    </xf>
    <xf numFmtId="0" fontId="6" fillId="2" borderId="13" xfId="1" applyFont="1" applyFill="1" applyBorder="1" applyAlignment="1" applyProtection="1">
      <alignment horizontal="center" vertical="center" wrapText="1"/>
      <protection locked="0"/>
    </xf>
    <xf numFmtId="0" fontId="2" fillId="0" borderId="0" xfId="19" applyFont="1"/>
    <xf numFmtId="0" fontId="2" fillId="0" borderId="0" xfId="19" applyFont="1" applyAlignment="1">
      <alignment horizontal="left" wrapText="1" indent="1"/>
    </xf>
    <xf numFmtId="0" fontId="2" fillId="0" borderId="0" xfId="19" applyFont="1" applyAlignment="1">
      <alignment horizontal="left" vertical="center" wrapText="1" indent="1"/>
    </xf>
    <xf numFmtId="0" fontId="9" fillId="3" borderId="0" xfId="2" applyFont="1" applyFill="1" applyBorder="1" applyAlignment="1">
      <alignment horizontal="left" vertical="center" wrapText="1"/>
    </xf>
    <xf numFmtId="0" fontId="9" fillId="4" borderId="0" xfId="2" applyFont="1" applyFill="1" applyBorder="1" applyAlignment="1">
      <alignment horizontal="left" vertical="center" wrapText="1"/>
    </xf>
  </cellXfs>
  <cellStyles count="20">
    <cellStyle name="=C:\WINNT\SYSTEM32\COMMAND.COM" xfId="4"/>
    <cellStyle name="Euro" xfId="5"/>
    <cellStyle name="Millares 2" xfId="6"/>
    <cellStyle name="Millares 2 2" xfId="7"/>
    <cellStyle name="Millares 2 3" xfId="8"/>
    <cellStyle name="Millares 3" xfId="9"/>
    <cellStyle name="Moneda 2" xfId="10"/>
    <cellStyle name="Normal" xfId="0" builtinId="0"/>
    <cellStyle name="Normal 2" xfId="1"/>
    <cellStyle name="Normal 2 2" xfId="2"/>
    <cellStyle name="Normal 2 3" xfId="3"/>
    <cellStyle name="Normal 3" xfId="11"/>
    <cellStyle name="Normal 4" xfId="12"/>
    <cellStyle name="Normal 4 2" xfId="13"/>
    <cellStyle name="Normal 5" xfId="14"/>
    <cellStyle name="Normal 5 2" xfId="15"/>
    <cellStyle name="Normal 6" xfId="16"/>
    <cellStyle name="Normal 6 2" xfId="17"/>
    <cellStyle name="Normal 7" xfId="19"/>
    <cellStyle name="Porcentual 2" xfId="1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>
      <pane ySplit="2" topLeftCell="A3" activePane="bottomLeft" state="frozen"/>
      <selection pane="bottomLeft" activeCell="A3" sqref="A3"/>
    </sheetView>
  </sheetViews>
  <sheetFormatPr baseColWidth="10" defaultRowHeight="11.25"/>
  <cols>
    <col min="1" max="1" width="7.5703125" style="1" customWidth="1"/>
    <col min="2" max="2" width="43.5703125" style="1" customWidth="1"/>
    <col min="3" max="3" width="15.28515625" style="1" customWidth="1"/>
    <col min="4" max="4" width="17" style="1" customWidth="1"/>
    <col min="5" max="9" width="15.28515625" style="1" customWidth="1"/>
    <col min="10" max="16384" width="11.42578125" style="1"/>
  </cols>
  <sheetData>
    <row r="1" spans="1:10" s="20" customFormat="1" ht="60" customHeight="1">
      <c r="A1" s="41" t="s">
        <v>29</v>
      </c>
      <c r="B1" s="40"/>
      <c r="C1" s="40"/>
      <c r="D1" s="40"/>
      <c r="E1" s="40"/>
      <c r="F1" s="40"/>
      <c r="G1" s="40"/>
      <c r="H1" s="40"/>
      <c r="I1" s="39"/>
      <c r="J1" s="38"/>
    </row>
    <row r="2" spans="1:10" s="32" customFormat="1" ht="24.95" customHeight="1">
      <c r="A2" s="37" t="s">
        <v>28</v>
      </c>
      <c r="B2" s="36" t="s">
        <v>27</v>
      </c>
      <c r="C2" s="34" t="s">
        <v>26</v>
      </c>
      <c r="D2" s="35" t="s">
        <v>25</v>
      </c>
      <c r="E2" s="34" t="s">
        <v>24</v>
      </c>
      <c r="F2" s="34" t="s">
        <v>23</v>
      </c>
      <c r="G2" s="34" t="s">
        <v>22</v>
      </c>
      <c r="H2" s="34" t="s">
        <v>21</v>
      </c>
      <c r="I2" s="34" t="s">
        <v>20</v>
      </c>
      <c r="J2" s="33"/>
    </row>
    <row r="3" spans="1:10">
      <c r="A3" s="31">
        <v>90001</v>
      </c>
      <c r="B3" s="30" t="s">
        <v>19</v>
      </c>
      <c r="C3" s="29">
        <f>SUM(C4+C16+C21)</f>
        <v>16324708.67</v>
      </c>
      <c r="D3" s="29">
        <f>SUM(D4+D16+D21)</f>
        <v>4249273.34</v>
      </c>
      <c r="E3" s="29">
        <f>SUM(E4+E16+E21)</f>
        <v>20573982.009999998</v>
      </c>
      <c r="F3" s="29">
        <f>SUM(F4+F16+F21)</f>
        <v>18863262.48</v>
      </c>
      <c r="G3" s="29">
        <f>SUM(G4+G16+G21)</f>
        <v>18863262.48</v>
      </c>
      <c r="H3" s="19">
        <f>+G3-C3</f>
        <v>2538553.8100000005</v>
      </c>
      <c r="I3" s="28">
        <f>IF(H3&gt;0,H3,0)</f>
        <v>2538553.8100000005</v>
      </c>
      <c r="J3" s="13"/>
    </row>
    <row r="4" spans="1:10">
      <c r="A4" s="21">
        <v>90002</v>
      </c>
      <c r="B4" s="26" t="s">
        <v>18</v>
      </c>
      <c r="C4" s="19">
        <f>SUM(C5:C8)+C11+C14+C15</f>
        <v>4958708.67</v>
      </c>
      <c r="D4" s="19">
        <f>SUM(D5:D8)+D11+D14+D15</f>
        <v>3635008.55</v>
      </c>
      <c r="E4" s="19">
        <f>SUM(E5:E8)+E11+E14+E15</f>
        <v>8593717.2199999988</v>
      </c>
      <c r="F4" s="19">
        <f>SUM(F5:F8)+F11+F14+F15</f>
        <v>7406915.3600000003</v>
      </c>
      <c r="G4" s="19">
        <f>SUM(G5:G8)+G11+G14+G15</f>
        <v>7406915.3600000003</v>
      </c>
      <c r="H4" s="19">
        <f>+G4-C4</f>
        <v>2448206.6900000004</v>
      </c>
      <c r="I4" s="18">
        <f>IF(H4&gt;0,H4,0)</f>
        <v>2448206.6900000004</v>
      </c>
      <c r="J4" s="13"/>
    </row>
    <row r="5" spans="1:10">
      <c r="A5" s="25">
        <v>10</v>
      </c>
      <c r="B5" s="24" t="s">
        <v>17</v>
      </c>
      <c r="C5" s="23">
        <v>0</v>
      </c>
      <c r="D5" s="23">
        <v>0</v>
      </c>
      <c r="E5" s="23">
        <f>C5+D5</f>
        <v>0</v>
      </c>
      <c r="F5" s="23">
        <v>0</v>
      </c>
      <c r="G5" s="23">
        <v>0</v>
      </c>
      <c r="H5" s="23">
        <f>+G5-C5</f>
        <v>0</v>
      </c>
      <c r="I5" s="22">
        <f>IF(H5&gt;0,H5,0)</f>
        <v>0</v>
      </c>
      <c r="J5" s="13"/>
    </row>
    <row r="6" spans="1:10">
      <c r="A6" s="25">
        <v>30</v>
      </c>
      <c r="B6" s="24" t="s">
        <v>16</v>
      </c>
      <c r="C6" s="23">
        <v>0</v>
      </c>
      <c r="D6" s="23">
        <v>0</v>
      </c>
      <c r="E6" s="23">
        <f>C6+D6</f>
        <v>0</v>
      </c>
      <c r="F6" s="23">
        <v>0</v>
      </c>
      <c r="G6" s="23">
        <v>0</v>
      </c>
      <c r="H6" s="23">
        <f>+G6-C6</f>
        <v>0</v>
      </c>
      <c r="I6" s="22">
        <f>IF(H6&gt;0,H6,0)</f>
        <v>0</v>
      </c>
      <c r="J6" s="13"/>
    </row>
    <row r="7" spans="1:10">
      <c r="A7" s="25">
        <v>40</v>
      </c>
      <c r="B7" s="24" t="s">
        <v>15</v>
      </c>
      <c r="C7" s="23">
        <v>0</v>
      </c>
      <c r="D7" s="23">
        <v>0</v>
      </c>
      <c r="E7" s="23">
        <f>C7+D7</f>
        <v>0</v>
      </c>
      <c r="F7" s="23">
        <v>0</v>
      </c>
      <c r="G7" s="23">
        <v>0</v>
      </c>
      <c r="H7" s="23">
        <f>+G7-C7</f>
        <v>0</v>
      </c>
      <c r="I7" s="22">
        <f>IF(H7&gt;0,H7,0)</f>
        <v>0</v>
      </c>
      <c r="J7" s="13"/>
    </row>
    <row r="8" spans="1:10">
      <c r="A8" s="25">
        <v>50</v>
      </c>
      <c r="B8" s="24" t="s">
        <v>14</v>
      </c>
      <c r="C8" s="23">
        <v>0</v>
      </c>
      <c r="D8" s="23">
        <v>0</v>
      </c>
      <c r="E8" s="23">
        <f>C8+D8</f>
        <v>0</v>
      </c>
      <c r="F8" s="23">
        <v>0</v>
      </c>
      <c r="G8" s="23">
        <v>0</v>
      </c>
      <c r="H8" s="23">
        <f>+G8-C8</f>
        <v>0</v>
      </c>
      <c r="I8" s="22">
        <f>IF(H8&gt;0,H8,0)</f>
        <v>0</v>
      </c>
      <c r="J8" s="13"/>
    </row>
    <row r="9" spans="1:10">
      <c r="A9" s="25">
        <v>51</v>
      </c>
      <c r="B9" s="27" t="s">
        <v>12</v>
      </c>
      <c r="C9" s="23">
        <v>0</v>
      </c>
      <c r="D9" s="23">
        <v>0</v>
      </c>
      <c r="E9" s="23">
        <f>C9+D9</f>
        <v>0</v>
      </c>
      <c r="F9" s="23">
        <v>0</v>
      </c>
      <c r="G9" s="23">
        <v>0</v>
      </c>
      <c r="H9" s="23">
        <f>+G9-C9</f>
        <v>0</v>
      </c>
      <c r="I9" s="22">
        <f>IF(H9&gt;0,H9,0)</f>
        <v>0</v>
      </c>
      <c r="J9" s="13"/>
    </row>
    <row r="10" spans="1:10">
      <c r="A10" s="25">
        <v>52</v>
      </c>
      <c r="B10" s="27" t="s">
        <v>11</v>
      </c>
      <c r="C10" s="23">
        <v>0</v>
      </c>
      <c r="D10" s="23">
        <v>0</v>
      </c>
      <c r="E10" s="23">
        <f>C10+D10</f>
        <v>0</v>
      </c>
      <c r="F10" s="23">
        <v>0</v>
      </c>
      <c r="G10" s="23">
        <v>0</v>
      </c>
      <c r="H10" s="23">
        <f>+G10-C10</f>
        <v>0</v>
      </c>
      <c r="I10" s="22">
        <f>IF(H10&gt;0,H10,0)</f>
        <v>0</v>
      </c>
      <c r="J10" s="13"/>
    </row>
    <row r="11" spans="1:10">
      <c r="A11" s="25">
        <v>60</v>
      </c>
      <c r="B11" s="24" t="s">
        <v>13</v>
      </c>
      <c r="C11" s="23">
        <v>0</v>
      </c>
      <c r="D11" s="23">
        <v>0</v>
      </c>
      <c r="E11" s="23">
        <f>C11+D11</f>
        <v>0</v>
      </c>
      <c r="F11" s="23">
        <v>0</v>
      </c>
      <c r="G11" s="23">
        <v>0</v>
      </c>
      <c r="H11" s="23">
        <f>+G11-C11</f>
        <v>0</v>
      </c>
      <c r="I11" s="22">
        <f>IF(H11&gt;0,H11,0)</f>
        <v>0</v>
      </c>
      <c r="J11" s="13"/>
    </row>
    <row r="12" spans="1:10">
      <c r="A12" s="25">
        <v>61</v>
      </c>
      <c r="B12" s="27" t="s">
        <v>12</v>
      </c>
      <c r="C12" s="23">
        <v>0</v>
      </c>
      <c r="D12" s="23">
        <v>0</v>
      </c>
      <c r="E12" s="23">
        <f>C12+D12</f>
        <v>0</v>
      </c>
      <c r="F12" s="23">
        <v>0</v>
      </c>
      <c r="G12" s="23">
        <v>0</v>
      </c>
      <c r="H12" s="23">
        <f>+G12-C12</f>
        <v>0</v>
      </c>
      <c r="I12" s="22">
        <f>IF(H12&gt;0,H12,0)</f>
        <v>0</v>
      </c>
      <c r="J12" s="13"/>
    </row>
    <row r="13" spans="1:10">
      <c r="A13" s="25">
        <v>62</v>
      </c>
      <c r="B13" s="27" t="s">
        <v>11</v>
      </c>
      <c r="C13" s="23">
        <v>0</v>
      </c>
      <c r="D13" s="23">
        <v>0</v>
      </c>
      <c r="E13" s="23">
        <f>C13+D13</f>
        <v>0</v>
      </c>
      <c r="F13" s="23">
        <v>0</v>
      </c>
      <c r="G13" s="23">
        <v>0</v>
      </c>
      <c r="H13" s="23">
        <f>+G13-C13</f>
        <v>0</v>
      </c>
      <c r="I13" s="22">
        <f>IF(H13&gt;0,H13,0)</f>
        <v>0</v>
      </c>
      <c r="J13" s="13"/>
    </row>
    <row r="14" spans="1:10">
      <c r="A14" s="25">
        <v>80</v>
      </c>
      <c r="B14" s="24" t="s">
        <v>10</v>
      </c>
      <c r="C14" s="23">
        <v>4958708.67</v>
      </c>
      <c r="D14" s="23">
        <v>3635008.55</v>
      </c>
      <c r="E14" s="23">
        <f>C14+D14</f>
        <v>8593717.2199999988</v>
      </c>
      <c r="F14" s="23">
        <v>7406915.3600000003</v>
      </c>
      <c r="G14" s="23">
        <v>7406915.3600000003</v>
      </c>
      <c r="H14" s="23">
        <f>+G14-C14</f>
        <v>2448206.6900000004</v>
      </c>
      <c r="I14" s="22">
        <f>IF(H14&gt;0,H14,0)</f>
        <v>2448206.6900000004</v>
      </c>
      <c r="J14" s="13"/>
    </row>
    <row r="15" spans="1:10">
      <c r="A15" s="25">
        <v>90</v>
      </c>
      <c r="B15" s="24" t="s">
        <v>6</v>
      </c>
      <c r="C15" s="23">
        <v>0</v>
      </c>
      <c r="D15" s="23">
        <v>0</v>
      </c>
      <c r="E15" s="23">
        <f>C15+D15</f>
        <v>0</v>
      </c>
      <c r="F15" s="23">
        <v>0</v>
      </c>
      <c r="G15" s="23">
        <v>0</v>
      </c>
      <c r="H15" s="23">
        <f>+G15-C15</f>
        <v>0</v>
      </c>
      <c r="I15" s="22">
        <f>IF(H15&gt;0,H15,0)</f>
        <v>0</v>
      </c>
      <c r="J15" s="13"/>
    </row>
    <row r="16" spans="1:10">
      <c r="A16" s="21">
        <v>90003</v>
      </c>
      <c r="B16" s="26" t="s">
        <v>9</v>
      </c>
      <c r="C16" s="19">
        <f>SUM(C17:C19)</f>
        <v>11366000</v>
      </c>
      <c r="D16" s="19">
        <f>SUM(D17:D19)</f>
        <v>614264.79</v>
      </c>
      <c r="E16" s="19">
        <f>SUM(E17:E19)</f>
        <v>11980264.789999999</v>
      </c>
      <c r="F16" s="19">
        <f>SUM(F17:F19)</f>
        <v>11456347.119999999</v>
      </c>
      <c r="G16" s="19">
        <f>SUM(G17:G19)</f>
        <v>11456347.119999999</v>
      </c>
      <c r="H16" s="19">
        <f>+G16-C16</f>
        <v>90347.11999999918</v>
      </c>
      <c r="I16" s="18">
        <f>SUM(I17:I19)</f>
        <v>100000</v>
      </c>
      <c r="J16" s="13"/>
    </row>
    <row r="17" spans="1:10">
      <c r="A17" s="25">
        <v>20</v>
      </c>
      <c r="B17" s="24" t="s">
        <v>8</v>
      </c>
      <c r="C17" s="23">
        <v>0</v>
      </c>
      <c r="D17" s="23">
        <v>0</v>
      </c>
      <c r="E17" s="23">
        <f>C17+D17</f>
        <v>0</v>
      </c>
      <c r="F17" s="23">
        <v>0</v>
      </c>
      <c r="G17" s="23">
        <v>0</v>
      </c>
      <c r="H17" s="23">
        <f>+G17-C17</f>
        <v>0</v>
      </c>
      <c r="I17" s="22">
        <f>IF(H17&gt;0,H17,0)</f>
        <v>0</v>
      </c>
      <c r="J17" s="13"/>
    </row>
    <row r="18" spans="1:10">
      <c r="A18" s="25">
        <v>70</v>
      </c>
      <c r="B18" s="24" t="s">
        <v>7</v>
      </c>
      <c r="C18" s="23">
        <v>660000</v>
      </c>
      <c r="D18" s="23">
        <v>71632.03</v>
      </c>
      <c r="E18" s="23">
        <f>C18+D18</f>
        <v>731632.03</v>
      </c>
      <c r="F18" s="23">
        <v>650347.12</v>
      </c>
      <c r="G18" s="23">
        <v>650347.12</v>
      </c>
      <c r="H18" s="23">
        <f>+G18-C18</f>
        <v>-9652.8800000000047</v>
      </c>
      <c r="I18" s="22">
        <f>IF(H18&gt;0,H18,0)</f>
        <v>0</v>
      </c>
      <c r="J18" s="13"/>
    </row>
    <row r="19" spans="1:10">
      <c r="A19" s="25">
        <v>90</v>
      </c>
      <c r="B19" s="24" t="s">
        <v>6</v>
      </c>
      <c r="C19" s="23">
        <v>10706000</v>
      </c>
      <c r="D19" s="23">
        <v>542632.76</v>
      </c>
      <c r="E19" s="23">
        <f>C19+D19</f>
        <v>11248632.76</v>
      </c>
      <c r="F19" s="23">
        <v>10806000</v>
      </c>
      <c r="G19" s="23">
        <v>10806000</v>
      </c>
      <c r="H19" s="23">
        <f>+G19-C19</f>
        <v>100000</v>
      </c>
      <c r="I19" s="22">
        <f>IF(H19&gt;0,H19,0)</f>
        <v>100000</v>
      </c>
      <c r="J19" s="13"/>
    </row>
    <row r="20" spans="1:10">
      <c r="A20" s="21">
        <v>90004</v>
      </c>
      <c r="B20" s="20" t="s">
        <v>5</v>
      </c>
      <c r="C20" s="19">
        <f>SUM(C21)</f>
        <v>0</v>
      </c>
      <c r="D20" s="19">
        <f>SUM(D21)</f>
        <v>0</v>
      </c>
      <c r="E20" s="19">
        <f>SUM(E21)</f>
        <v>0</v>
      </c>
      <c r="F20" s="19">
        <f>SUM(F21)</f>
        <v>0</v>
      </c>
      <c r="G20" s="19">
        <f>SUM(G21)</f>
        <v>0</v>
      </c>
      <c r="H20" s="19">
        <f>+G20-C20</f>
        <v>0</v>
      </c>
      <c r="I20" s="18">
        <f>SUM(I21)</f>
        <v>0</v>
      </c>
      <c r="J20" s="13"/>
    </row>
    <row r="21" spans="1:10">
      <c r="A21" s="17" t="s">
        <v>4</v>
      </c>
      <c r="B21" s="16" t="s">
        <v>3</v>
      </c>
      <c r="C21" s="15">
        <v>0</v>
      </c>
      <c r="D21" s="15">
        <v>0</v>
      </c>
      <c r="E21" s="15">
        <f>C21+D21</f>
        <v>0</v>
      </c>
      <c r="F21" s="15">
        <v>0</v>
      </c>
      <c r="G21" s="15">
        <v>0</v>
      </c>
      <c r="H21" s="15">
        <f>+G21-C21</f>
        <v>0</v>
      </c>
      <c r="I21" s="14">
        <f>IF(H21&gt;0,H21,0)</f>
        <v>0</v>
      </c>
      <c r="J21" s="13"/>
    </row>
    <row r="23" spans="1:10">
      <c r="A23" s="12" t="s">
        <v>2</v>
      </c>
      <c r="B23" s="10"/>
      <c r="C23" s="10"/>
      <c r="D23" s="9"/>
    </row>
    <row r="24" spans="1:10">
      <c r="A24" s="11"/>
      <c r="B24" s="10"/>
      <c r="C24" s="10"/>
      <c r="D24" s="9"/>
    </row>
    <row r="25" spans="1:10">
      <c r="A25" s="7"/>
      <c r="B25" s="8"/>
      <c r="C25" s="7"/>
      <c r="D25" s="7"/>
    </row>
    <row r="26" spans="1:10">
      <c r="A26" s="5"/>
      <c r="B26" s="7"/>
      <c r="C26" s="7"/>
      <c r="D26" s="7"/>
    </row>
    <row r="27" spans="1:10">
      <c r="A27" s="5"/>
      <c r="B27" s="7" t="s">
        <v>1</v>
      </c>
      <c r="C27" s="5"/>
      <c r="D27" s="6" t="s">
        <v>1</v>
      </c>
    </row>
    <row r="28" spans="1:10" ht="22.5">
      <c r="A28" s="5"/>
      <c r="B28" s="4" t="s">
        <v>0</v>
      </c>
      <c r="C28" s="3"/>
      <c r="D28" s="2" t="s">
        <v>0</v>
      </c>
    </row>
  </sheetData>
  <sheetProtection sheet="1" objects="1" scenarios="1" formatCells="0" formatColumns="0" formatRows="0" insertRows="0" autoFilter="0"/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7"/>
  <sheetViews>
    <sheetView zoomScale="120" zoomScaleNormal="120" zoomScaleSheetLayoutView="100" workbookViewId="0">
      <pane ySplit="1" topLeftCell="A2" activePane="bottomLeft" state="frozen"/>
      <selection pane="bottomLeft" activeCell="A12" sqref="A12"/>
    </sheetView>
  </sheetViews>
  <sheetFormatPr baseColWidth="10" defaultRowHeight="11.25"/>
  <cols>
    <col min="1" max="1" width="116.42578125" style="42" customWidth="1"/>
    <col min="2" max="16384" width="11.42578125" style="42"/>
  </cols>
  <sheetData>
    <row r="1" spans="1:1">
      <c r="A1" s="46" t="s">
        <v>43</v>
      </c>
    </row>
    <row r="2" spans="1:1" ht="11.25" customHeight="1">
      <c r="A2" s="43" t="s">
        <v>42</v>
      </c>
    </row>
    <row r="3" spans="1:1" ht="33.75">
      <c r="A3" s="43" t="s">
        <v>41</v>
      </c>
    </row>
    <row r="4" spans="1:1">
      <c r="A4" s="43" t="s">
        <v>40</v>
      </c>
    </row>
    <row r="5" spans="1:1" ht="22.5" customHeight="1">
      <c r="A5" s="43" t="s">
        <v>39</v>
      </c>
    </row>
    <row r="6" spans="1:1" ht="56.25" customHeight="1">
      <c r="A6" s="43" t="s">
        <v>38</v>
      </c>
    </row>
    <row r="7" spans="1:1" ht="35.25" customHeight="1">
      <c r="A7" s="43" t="s">
        <v>37</v>
      </c>
    </row>
    <row r="8" spans="1:1" ht="11.25" customHeight="1">
      <c r="A8" s="43" t="s">
        <v>36</v>
      </c>
    </row>
    <row r="9" spans="1:1" ht="11.25" customHeight="1">
      <c r="A9" s="43" t="s">
        <v>35</v>
      </c>
    </row>
    <row r="10" spans="1:1">
      <c r="A10" s="43"/>
    </row>
    <row r="11" spans="1:1">
      <c r="A11" s="45" t="s">
        <v>34</v>
      </c>
    </row>
    <row r="12" spans="1:1" ht="11.25" customHeight="1">
      <c r="A12" s="43" t="s">
        <v>33</v>
      </c>
    </row>
    <row r="13" spans="1:1" ht="11.25" customHeight="1">
      <c r="A13" s="43"/>
    </row>
    <row r="14" spans="1:1" ht="11.25" customHeight="1">
      <c r="A14" s="45" t="s">
        <v>32</v>
      </c>
    </row>
    <row r="15" spans="1:1" ht="27.95" customHeight="1">
      <c r="A15" s="44" t="s">
        <v>31</v>
      </c>
    </row>
    <row r="16" spans="1:1" ht="14.1" customHeight="1">
      <c r="A16" s="44" t="s">
        <v>30</v>
      </c>
    </row>
    <row r="17" spans="1:1">
      <c r="A17" s="43"/>
    </row>
  </sheetData>
  <sheetProtection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CFF</vt:lpstr>
      <vt:lpstr>Instructivo_CFF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EZE</dc:creator>
  <cp:lastModifiedBy>EZE</cp:lastModifiedBy>
  <dcterms:created xsi:type="dcterms:W3CDTF">2018-11-05T02:48:46Z</dcterms:created>
  <dcterms:modified xsi:type="dcterms:W3CDTF">2018-11-05T02:49:24Z</dcterms:modified>
</cp:coreProperties>
</file>